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4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<sst xmlns="http://schemas.openxmlformats.org/spreadsheetml/2006/main" count="109" uniqueCount="53">
  <si>
    <t>管記号</t>
  </si>
  <si>
    <t>始点</t>
  </si>
  <si>
    <t>終点</t>
  </si>
  <si>
    <t>面積</t>
  </si>
  <si>
    <t>各線</t>
  </si>
  <si>
    <t>ha</t>
  </si>
  <si>
    <t>累積</t>
  </si>
  <si>
    <t>延長</t>
  </si>
  <si>
    <t>m</t>
  </si>
  <si>
    <t>最長</t>
  </si>
  <si>
    <t>流達時間</t>
  </si>
  <si>
    <t>流入
時間</t>
  </si>
  <si>
    <t>min</t>
  </si>
  <si>
    <t>流下
時間</t>
  </si>
  <si>
    <t>流達
時間</t>
  </si>
  <si>
    <t>降雨
強度</t>
  </si>
  <si>
    <t>mm/hr</t>
  </si>
  <si>
    <t>等価
流出
係数</t>
  </si>
  <si>
    <t>表面流出量</t>
  </si>
  <si>
    <t>m^3/s</t>
  </si>
  <si>
    <t>汚水量</t>
  </si>
  <si>
    <t>総流水量</t>
  </si>
  <si>
    <t>計画（既存）下水管渠</t>
  </si>
  <si>
    <t>断面</t>
  </si>
  <si>
    <t>mm</t>
  </si>
  <si>
    <t>勾配</t>
  </si>
  <si>
    <t>%o</t>
  </si>
  <si>
    <t>流速
(満管)</t>
  </si>
  <si>
    <t>m/s</t>
  </si>
  <si>
    <t>流量
(満管)</t>
  </si>
  <si>
    <t>実流速</t>
  </si>
  <si>
    <t>管底高</t>
  </si>
  <si>
    <t>基点</t>
  </si>
  <si>
    <t>地盤高</t>
  </si>
  <si>
    <t>土被り</t>
  </si>
  <si>
    <t>動水位</t>
  </si>
  <si>
    <t>備考</t>
  </si>
  <si>
    <t>S-01-1</t>
  </si>
  <si>
    <t>START</t>
  </si>
  <si>
    <t>S-01</t>
  </si>
  <si>
    <t>H150</t>
  </si>
  <si>
    <t>S-02</t>
  </si>
  <si>
    <t>S-09</t>
  </si>
  <si>
    <t>S-10</t>
  </si>
  <si>
    <t>S-02-1</t>
  </si>
  <si>
    <t>S-03</t>
  </si>
  <si>
    <t>H250</t>
  </si>
  <si>
    <t>S-04</t>
  </si>
  <si>
    <t>S-08</t>
  </si>
  <si>
    <t>S-07</t>
  </si>
  <si>
    <t>S-06</t>
  </si>
  <si>
    <t>S-05</t>
  </si>
  <si>
    <t>MH-S-05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</si>
</sst>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3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6" fontId="1" fillId="0" borderId="18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76" fontId="1" fillId="0" borderId="2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selection activeCell="A1" sqref="A1:A4"/>
    </sheetView>
  </sheetViews>
  <sheetFormatPr defaultColWidth="9.00390625" defaultRowHeight="13.5"/>
  <cols>
    <col min="1" max="3" width="9.625" style="0" customWidth="1"/>
    <col min="4" max="4" width="6.625" style="0" customWidth="1"/>
    <col min="5" max="5" width="8.625" style="0" customWidth="1"/>
    <col min="6" max="7" width="7.625" style="0" customWidth="1"/>
    <col min="8" max="8" width="6.125" style="0" customWidth="1"/>
    <col min="9" max="10" width="5.875" style="0" customWidth="1"/>
    <col min="11" max="11" width="8.875" style="0" customWidth="1"/>
    <col min="12" max="15" width="7.625" style="0" customWidth="1"/>
    <col min="16" max="16" width="10.625" style="0" customWidth="1"/>
    <col min="17" max="17" width="9.625" style="0" customWidth="1"/>
    <col min="18" max="20" width="7.375" style="0" customWidth="1"/>
    <col min="21" max="28" width="7.125" style="0" customWidth="1"/>
    <col min="29" max="29" width="15.375" style="0" customWidth="1"/>
  </cols>
  <sheetData>
    <row r="1" spans="1:29" ht="28.5" customHeight="1">
      <c r="A1" s="12" t="s">
        <v>0</v>
      </c>
      <c r="B1" s="11" t="s">
        <v>1</v>
      </c>
      <c r="C1" s="11" t="s">
        <v>2</v>
      </c>
      <c r="D1" s="7" t="s">
        <v>3</v>
      </c>
      <c r="E1" s="9"/>
      <c r="F1" s="7" t="s">
        <v>7</v>
      </c>
      <c r="G1" s="9"/>
      <c r="H1" s="7" t="s">
        <v>10</v>
      </c>
      <c r="I1" s="8"/>
      <c r="J1" s="9"/>
      <c r="K1" s="7"/>
      <c r="L1" s="8"/>
      <c r="M1" s="8"/>
      <c r="N1" s="8"/>
      <c r="O1" s="9"/>
      <c r="P1" s="7" t="s">
        <v>22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12" t="s">
        <v>36</v>
      </c>
    </row>
    <row r="2" spans="1:29" ht="28.5" customHeight="1">
      <c r="A2" s="16"/>
      <c r="B2" s="13"/>
      <c r="C2" s="13"/>
      <c r="D2" s="6"/>
      <c r="E2" s="3"/>
      <c r="F2" s="6" t="s">
        <v>4</v>
      </c>
      <c r="G2" s="3" t="s">
        <v>9</v>
      </c>
      <c r="H2" s="14" t="s">
        <v>11</v>
      </c>
      <c r="I2" s="2" t="s">
        <v>13</v>
      </c>
      <c r="J2" s="15" t="s">
        <v>14</v>
      </c>
      <c r="K2" s="14" t="s">
        <v>15</v>
      </c>
      <c r="L2" s="2" t="s">
        <v>17</v>
      </c>
      <c r="M2" s="1" t="s">
        <v>18</v>
      </c>
      <c r="N2" s="1" t="s">
        <v>20</v>
      </c>
      <c r="O2" s="3" t="s">
        <v>21</v>
      </c>
      <c r="P2" s="6" t="s">
        <v>23</v>
      </c>
      <c r="Q2" s="1" t="s">
        <v>25</v>
      </c>
      <c r="R2" s="2" t="s">
        <v>27</v>
      </c>
      <c r="S2" s="2" t="s">
        <v>29</v>
      </c>
      <c r="T2" s="1" t="s">
        <v>30</v>
      </c>
      <c r="U2" s="1" t="s">
        <v>31</v>
      </c>
      <c r="V2" s="1"/>
      <c r="W2" s="1" t="s">
        <v>33</v>
      </c>
      <c r="X2" s="1"/>
      <c r="Y2" s="1" t="s">
        <v>34</v>
      </c>
      <c r="Z2" s="1"/>
      <c r="AA2" s="1" t="s">
        <v>35</v>
      </c>
      <c r="AB2" s="3"/>
      <c r="AC2" s="16"/>
    </row>
    <row r="3" spans="1:29" ht="19.5" customHeight="1">
      <c r="A3" s="16"/>
      <c r="B3" s="13"/>
      <c r="C3" s="13"/>
      <c r="D3" s="17" t="s">
        <v>4</v>
      </c>
      <c r="E3" s="18" t="s">
        <v>6</v>
      </c>
      <c r="F3" s="6"/>
      <c r="G3" s="3"/>
      <c r="H3" s="19"/>
      <c r="I3" s="5"/>
      <c r="J3" s="20"/>
      <c r="K3" s="19"/>
      <c r="L3" s="5"/>
      <c r="M3" s="1"/>
      <c r="N3" s="1"/>
      <c r="O3" s="3"/>
      <c r="P3" s="6"/>
      <c r="Q3" s="1"/>
      <c r="R3" s="5"/>
      <c r="S3" s="5"/>
      <c r="T3" s="1"/>
      <c r="U3" s="4" t="s">
        <v>32</v>
      </c>
      <c r="V3" s="4" t="s">
        <v>2</v>
      </c>
      <c r="W3" s="4" t="s">
        <v>32</v>
      </c>
      <c r="X3" s="4" t="s">
        <v>2</v>
      </c>
      <c r="Y3" s="4" t="s">
        <v>32</v>
      </c>
      <c r="Z3" s="4" t="s">
        <v>2</v>
      </c>
      <c r="AA3" s="4" t="s">
        <v>32</v>
      </c>
      <c r="AB3" s="18" t="s">
        <v>2</v>
      </c>
      <c r="AC3" s="16"/>
    </row>
    <row r="4" spans="1:29" ht="19.5" customHeight="1">
      <c r="A4" s="24"/>
      <c r="B4" s="21"/>
      <c r="C4" s="21"/>
      <c r="D4" s="22" t="s">
        <v>5</v>
      </c>
      <c r="E4" s="23" t="s">
        <v>5</v>
      </c>
      <c r="F4" s="22" t="s">
        <v>8</v>
      </c>
      <c r="G4" s="23" t="s">
        <v>8</v>
      </c>
      <c r="H4" s="22" t="s">
        <v>12</v>
      </c>
      <c r="I4" s="10" t="s">
        <v>12</v>
      </c>
      <c r="J4" s="23" t="s">
        <v>12</v>
      </c>
      <c r="K4" s="22" t="s">
        <v>16</v>
      </c>
      <c r="L4" s="10"/>
      <c r="M4" s="10" t="s">
        <v>19</v>
      </c>
      <c r="N4" s="10" t="s">
        <v>19</v>
      </c>
      <c r="O4" s="23" t="s">
        <v>19</v>
      </c>
      <c r="P4" s="22" t="s">
        <v>24</v>
      </c>
      <c r="Q4" s="10" t="s">
        <v>26</v>
      </c>
      <c r="R4" s="10" t="s">
        <v>28</v>
      </c>
      <c r="S4" s="10" t="s">
        <v>19</v>
      </c>
      <c r="T4" s="10" t="s">
        <v>28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 t="s">
        <v>8</v>
      </c>
      <c r="AA4" s="10" t="s">
        <v>8</v>
      </c>
      <c r="AB4" s="23" t="s">
        <v>8</v>
      </c>
      <c r="AC4" s="24"/>
    </row>
    <row r="5" spans="1:29" ht="18" customHeight="1">
      <c r="A5" s="29" t="s">
        <v>37</v>
      </c>
      <c r="B5" s="30" t="s">
        <v>38</v>
      </c>
      <c r="C5" s="30" t="s">
        <v>39</v>
      </c>
      <c r="D5" s="31">
        <v>0</v>
      </c>
      <c r="E5" s="32">
        <v>0</v>
      </c>
      <c r="F5" s="33">
        <v>34</v>
      </c>
      <c r="G5" s="34">
        <v>34</v>
      </c>
      <c r="H5" s="33">
        <v>5</v>
      </c>
      <c r="I5" s="35">
        <v>0.52</v>
      </c>
      <c r="J5" s="34">
        <f>SUM(H5:I5)</f>
        <v>5.52</v>
      </c>
      <c r="K5" s="27"/>
      <c r="L5" s="28"/>
      <c r="M5" s="28"/>
      <c r="N5" s="36">
        <v>0.008</v>
      </c>
      <c r="O5" s="37">
        <v>0.008</v>
      </c>
      <c r="P5" s="27" t="s">
        <v>40</v>
      </c>
      <c r="Q5" s="38">
        <f>ROUND((U5-V5)/F5*1000,4)</f>
        <v>11.1765</v>
      </c>
      <c r="R5" s="36">
        <v>1.162</v>
      </c>
      <c r="S5" s="36">
        <v>0.021</v>
      </c>
      <c r="T5" s="36">
        <v>1.089</v>
      </c>
      <c r="U5" s="35">
        <v>2.1</v>
      </c>
      <c r="V5" s="35">
        <v>1.72</v>
      </c>
      <c r="W5" s="35">
        <v>3.47</v>
      </c>
      <c r="X5" s="35">
        <v>3.83</v>
      </c>
      <c r="Y5" s="35">
        <v>1.2</v>
      </c>
      <c r="Z5" s="35">
        <v>1.94</v>
      </c>
      <c r="AA5" s="35">
        <v>2.16</v>
      </c>
      <c r="AB5" s="34">
        <v>1.79</v>
      </c>
      <c r="AC5" s="26"/>
    </row>
    <row r="6" spans="1:29" ht="18" customHeight="1">
      <c r="A6" s="42" t="s">
        <v>39</v>
      </c>
      <c r="B6" s="43" t="s">
        <v>39</v>
      </c>
      <c r="C6" s="43" t="s">
        <v>41</v>
      </c>
      <c r="D6" s="44">
        <v>0</v>
      </c>
      <c r="E6" s="45">
        <v>0</v>
      </c>
      <c r="F6" s="46">
        <v>33.92</v>
      </c>
      <c r="G6" s="47">
        <v>67.92</v>
      </c>
      <c r="H6" s="46">
        <v>5.52</v>
      </c>
      <c r="I6" s="48">
        <v>0.52</v>
      </c>
      <c r="J6" s="47">
        <f>SUM(H6:I6)</f>
        <v>6.039999999999999</v>
      </c>
      <c r="K6" s="40"/>
      <c r="L6" s="41"/>
      <c r="M6" s="41"/>
      <c r="N6" s="49">
        <v>0.008</v>
      </c>
      <c r="O6" s="50">
        <v>0.008</v>
      </c>
      <c r="P6" s="40" t="s">
        <v>40</v>
      </c>
      <c r="Q6" s="51">
        <f>ROUND((U6-V6)/F6*1000,4)</f>
        <v>10.3184</v>
      </c>
      <c r="R6" s="49">
        <v>1.149</v>
      </c>
      <c r="S6" s="49">
        <v>0.02</v>
      </c>
      <c r="T6" s="49">
        <v>1.08</v>
      </c>
      <c r="U6" s="48">
        <v>1.7</v>
      </c>
      <c r="V6" s="48">
        <v>1.35</v>
      </c>
      <c r="W6" s="48">
        <v>3.83</v>
      </c>
      <c r="X6" s="48">
        <v>3.45</v>
      </c>
      <c r="Y6" s="48">
        <v>1.96</v>
      </c>
      <c r="Z6" s="48">
        <v>1.93</v>
      </c>
      <c r="AA6" s="48">
        <v>1.77</v>
      </c>
      <c r="AB6" s="47">
        <v>1.41</v>
      </c>
      <c r="AC6" s="39"/>
    </row>
    <row r="7" spans="1:29" ht="18" customHeight="1">
      <c r="A7" s="42" t="s">
        <v>42</v>
      </c>
      <c r="B7" s="43" t="s">
        <v>38</v>
      </c>
      <c r="C7" s="43" t="s">
        <v>43</v>
      </c>
      <c r="D7" s="44">
        <v>0</v>
      </c>
      <c r="E7" s="45">
        <v>0</v>
      </c>
      <c r="F7" s="46">
        <v>40.11</v>
      </c>
      <c r="G7" s="47">
        <v>40.11</v>
      </c>
      <c r="H7" s="46">
        <v>5</v>
      </c>
      <c r="I7" s="48">
        <v>0.3</v>
      </c>
      <c r="J7" s="47">
        <f>SUM(H7:I7)</f>
        <v>5.3</v>
      </c>
      <c r="K7" s="40"/>
      <c r="L7" s="41"/>
      <c r="M7" s="41"/>
      <c r="N7" s="49">
        <v>0.008</v>
      </c>
      <c r="O7" s="50">
        <v>0.008</v>
      </c>
      <c r="P7" s="40" t="s">
        <v>40</v>
      </c>
      <c r="Q7" s="51">
        <f>ROUND((U7-V7)/F7*1000,4)</f>
        <v>78.534</v>
      </c>
      <c r="R7" s="49">
        <v>3.141</v>
      </c>
      <c r="S7" s="49">
        <v>0.055</v>
      </c>
      <c r="T7" s="49">
        <v>2.232</v>
      </c>
      <c r="U7" s="48">
        <v>2.11</v>
      </c>
      <c r="V7" s="48">
        <v>-1.04</v>
      </c>
      <c r="W7" s="48">
        <v>3.48</v>
      </c>
      <c r="X7" s="48">
        <v>6.63</v>
      </c>
      <c r="Y7" s="48">
        <v>1.2</v>
      </c>
      <c r="Z7" s="48">
        <v>7.5</v>
      </c>
      <c r="AA7" s="48">
        <v>2.15</v>
      </c>
      <c r="AB7" s="47">
        <v>-1.01</v>
      </c>
      <c r="AC7" s="39"/>
    </row>
    <row r="8" spans="1:29" ht="18" customHeight="1">
      <c r="A8" s="42" t="s">
        <v>43</v>
      </c>
      <c r="B8" s="43" t="s">
        <v>43</v>
      </c>
      <c r="C8" s="43" t="s">
        <v>41</v>
      </c>
      <c r="D8" s="44">
        <v>0</v>
      </c>
      <c r="E8" s="45">
        <v>0</v>
      </c>
      <c r="F8" s="46">
        <v>39.84</v>
      </c>
      <c r="G8" s="47">
        <v>79.94</v>
      </c>
      <c r="H8" s="46">
        <v>5.3</v>
      </c>
      <c r="I8" s="48">
        <v>0.3</v>
      </c>
      <c r="J8" s="47">
        <f>SUM(H8:I8)</f>
        <v>5.6</v>
      </c>
      <c r="K8" s="40"/>
      <c r="L8" s="41"/>
      <c r="M8" s="41"/>
      <c r="N8" s="49">
        <v>0.008</v>
      </c>
      <c r="O8" s="50">
        <v>0.008</v>
      </c>
      <c r="P8" s="40" t="s">
        <v>40</v>
      </c>
      <c r="Q8" s="51">
        <f>ROUND((U8-V8)/F8*1000,4)</f>
        <v>78.5643</v>
      </c>
      <c r="R8" s="49">
        <v>3.137</v>
      </c>
      <c r="S8" s="49">
        <v>0.055</v>
      </c>
      <c r="T8" s="49">
        <v>2.23</v>
      </c>
      <c r="U8" s="48">
        <v>-1.06</v>
      </c>
      <c r="V8" s="48">
        <v>-4.19</v>
      </c>
      <c r="W8" s="48">
        <v>6.63</v>
      </c>
      <c r="X8" s="48">
        <v>3.45</v>
      </c>
      <c r="Y8" s="48">
        <v>7.52</v>
      </c>
      <c r="Z8" s="48">
        <v>7.47</v>
      </c>
      <c r="AA8" s="48">
        <v>-1.01</v>
      </c>
      <c r="AB8" s="47">
        <v>-4.15</v>
      </c>
      <c r="AC8" s="39"/>
    </row>
    <row r="9" spans="1:29" ht="18" customHeight="1">
      <c r="A9" s="42" t="s">
        <v>44</v>
      </c>
      <c r="B9" s="43" t="s">
        <v>38</v>
      </c>
      <c r="C9" s="43" t="s">
        <v>41</v>
      </c>
      <c r="D9" s="44">
        <v>0</v>
      </c>
      <c r="E9" s="45">
        <v>0</v>
      </c>
      <c r="F9" s="46">
        <v>49.37</v>
      </c>
      <c r="G9" s="47">
        <v>49.37</v>
      </c>
      <c r="H9" s="46">
        <v>5</v>
      </c>
      <c r="I9" s="48">
        <v>0.49</v>
      </c>
      <c r="J9" s="47">
        <f>SUM(H9:I9)</f>
        <v>5.49</v>
      </c>
      <c r="K9" s="40"/>
      <c r="L9" s="41"/>
      <c r="M9" s="41"/>
      <c r="N9" s="49">
        <v>0.008</v>
      </c>
      <c r="O9" s="50">
        <v>0.008</v>
      </c>
      <c r="P9" s="40" t="s">
        <v>40</v>
      </c>
      <c r="Q9" s="51">
        <f>ROUND((U9-V9)/F9*1000,4)</f>
        <v>165.4851</v>
      </c>
      <c r="R9" s="49">
        <v>2.099</v>
      </c>
      <c r="S9" s="49">
        <v>0.037</v>
      </c>
      <c r="T9" s="49">
        <v>1.673</v>
      </c>
      <c r="U9" s="48">
        <v>3.6</v>
      </c>
      <c r="V9" s="48">
        <v>-4.57</v>
      </c>
      <c r="W9" s="48">
        <v>4.97</v>
      </c>
      <c r="X9" s="48">
        <v>3.24</v>
      </c>
      <c r="Y9" s="48">
        <v>1.2</v>
      </c>
      <c r="Z9" s="48">
        <v>7.64</v>
      </c>
      <c r="AA9" s="48">
        <v>3.66</v>
      </c>
      <c r="AB9" s="47">
        <v>1.91</v>
      </c>
      <c r="AC9" s="39"/>
    </row>
    <row r="10" spans="1:29" ht="18" customHeight="1">
      <c r="A10" s="42" t="s">
        <v>41</v>
      </c>
      <c r="B10" s="43" t="s">
        <v>41</v>
      </c>
      <c r="C10" s="43" t="s">
        <v>45</v>
      </c>
      <c r="D10" s="44">
        <v>0</v>
      </c>
      <c r="E10" s="45">
        <v>0</v>
      </c>
      <c r="F10" s="46">
        <v>68.27</v>
      </c>
      <c r="G10" s="47">
        <v>265.51</v>
      </c>
      <c r="H10" s="46">
        <v>6.04</v>
      </c>
      <c r="I10" s="48">
        <v>0.81</v>
      </c>
      <c r="J10" s="47">
        <f>SUM(H10:I10)</f>
        <v>6.85</v>
      </c>
      <c r="K10" s="40"/>
      <c r="L10" s="41"/>
      <c r="M10" s="41"/>
      <c r="N10" s="49">
        <v>0.024</v>
      </c>
      <c r="O10" s="50">
        <v>0.024</v>
      </c>
      <c r="P10" s="40" t="s">
        <v>46</v>
      </c>
      <c r="Q10" s="51">
        <f>ROUND((U10-V10)/F10*1000,4)</f>
        <v>10.3999</v>
      </c>
      <c r="R10" s="49">
        <v>1.605</v>
      </c>
      <c r="S10" s="49">
        <v>0.079</v>
      </c>
      <c r="T10" s="49">
        <v>1.408</v>
      </c>
      <c r="U10" s="48">
        <v>-4.31</v>
      </c>
      <c r="V10" s="48">
        <v>-5.02</v>
      </c>
      <c r="W10" s="48">
        <v>3.45</v>
      </c>
      <c r="X10" s="48">
        <v>4.16</v>
      </c>
      <c r="Y10" s="48">
        <v>7.49</v>
      </c>
      <c r="Z10" s="48">
        <v>8.9</v>
      </c>
      <c r="AA10" s="48">
        <v>-4.21</v>
      </c>
      <c r="AB10" s="47">
        <v>-4.92</v>
      </c>
      <c r="AC10" s="39"/>
    </row>
    <row r="11" spans="1:29" ht="18" customHeight="1">
      <c r="A11" s="42" t="s">
        <v>45</v>
      </c>
      <c r="B11" s="43" t="s">
        <v>45</v>
      </c>
      <c r="C11" s="43" t="s">
        <v>47</v>
      </c>
      <c r="D11" s="44">
        <v>0</v>
      </c>
      <c r="E11" s="45">
        <v>0</v>
      </c>
      <c r="F11" s="46">
        <v>40.85</v>
      </c>
      <c r="G11" s="47">
        <v>306.35</v>
      </c>
      <c r="H11" s="46">
        <v>6.85</v>
      </c>
      <c r="I11" s="48">
        <v>0.56</v>
      </c>
      <c r="J11" s="47">
        <f>SUM(H11:I11)</f>
        <v>7.41</v>
      </c>
      <c r="K11" s="40"/>
      <c r="L11" s="41"/>
      <c r="M11" s="41"/>
      <c r="N11" s="49">
        <v>0.024</v>
      </c>
      <c r="O11" s="50">
        <v>0.024</v>
      </c>
      <c r="P11" s="40" t="s">
        <v>46</v>
      </c>
      <c r="Q11" s="51">
        <f>ROUND((U11-V11)/F11*1000,4)</f>
        <v>6.8543</v>
      </c>
      <c r="R11" s="49">
        <v>1.32</v>
      </c>
      <c r="S11" s="49">
        <v>0.065</v>
      </c>
      <c r="T11" s="49">
        <v>1.222</v>
      </c>
      <c r="U11" s="48">
        <v>-5.04</v>
      </c>
      <c r="V11" s="48">
        <v>-5.32</v>
      </c>
      <c r="W11" s="48">
        <v>4.16</v>
      </c>
      <c r="X11" s="48">
        <v>4.45</v>
      </c>
      <c r="Y11" s="48">
        <v>8.92</v>
      </c>
      <c r="Z11" s="48">
        <v>9.5</v>
      </c>
      <c r="AA11" s="48">
        <v>-4.93</v>
      </c>
      <c r="AB11" s="47">
        <v>-5.22</v>
      </c>
      <c r="AC11" s="39"/>
    </row>
    <row r="12" spans="1:29" ht="18" customHeight="1">
      <c r="A12" s="42" t="s">
        <v>48</v>
      </c>
      <c r="B12" s="43" t="s">
        <v>38</v>
      </c>
      <c r="C12" s="43" t="s">
        <v>49</v>
      </c>
      <c r="D12" s="44">
        <v>0</v>
      </c>
      <c r="E12" s="45">
        <v>0</v>
      </c>
      <c r="F12" s="46">
        <v>46.69</v>
      </c>
      <c r="G12" s="47">
        <v>46.69</v>
      </c>
      <c r="H12" s="46">
        <v>5</v>
      </c>
      <c r="I12" s="48">
        <v>0.33</v>
      </c>
      <c r="J12" s="47">
        <f>SUM(H12:I12)</f>
        <v>5.33</v>
      </c>
      <c r="K12" s="40"/>
      <c r="L12" s="41"/>
      <c r="M12" s="41"/>
      <c r="N12" s="49">
        <v>0.008</v>
      </c>
      <c r="O12" s="50">
        <v>0.008</v>
      </c>
      <c r="P12" s="40" t="s">
        <v>40</v>
      </c>
      <c r="Q12" s="51">
        <f>ROUND((U12-V12)/F12*1000,4)</f>
        <v>90.5976</v>
      </c>
      <c r="R12" s="49">
        <v>3.37</v>
      </c>
      <c r="S12" s="49">
        <v>0.06</v>
      </c>
      <c r="T12" s="49">
        <v>2.348</v>
      </c>
      <c r="U12" s="48">
        <v>16.1</v>
      </c>
      <c r="V12" s="48">
        <v>11.87</v>
      </c>
      <c r="W12" s="48">
        <v>17.47</v>
      </c>
      <c r="X12" s="48">
        <v>13.24</v>
      </c>
      <c r="Y12" s="48">
        <v>1.2</v>
      </c>
      <c r="Z12" s="48">
        <v>1.2</v>
      </c>
      <c r="AA12" s="48">
        <v>16.13</v>
      </c>
      <c r="AB12" s="47">
        <v>11.93</v>
      </c>
      <c r="AC12" s="39"/>
    </row>
    <row r="13" spans="1:29" ht="18" customHeight="1">
      <c r="A13" s="42" t="s">
        <v>49</v>
      </c>
      <c r="B13" s="43" t="s">
        <v>49</v>
      </c>
      <c r="C13" s="43" t="s">
        <v>50</v>
      </c>
      <c r="D13" s="44">
        <v>0</v>
      </c>
      <c r="E13" s="45">
        <v>0</v>
      </c>
      <c r="F13" s="46">
        <v>59.98</v>
      </c>
      <c r="G13" s="47">
        <v>106.67</v>
      </c>
      <c r="H13" s="46">
        <v>5.33</v>
      </c>
      <c r="I13" s="48">
        <v>0.41</v>
      </c>
      <c r="J13" s="47">
        <f>SUM(H13:I13)</f>
        <v>5.74</v>
      </c>
      <c r="K13" s="40"/>
      <c r="L13" s="41"/>
      <c r="M13" s="41"/>
      <c r="N13" s="49">
        <v>0.008</v>
      </c>
      <c r="O13" s="50">
        <v>0.008</v>
      </c>
      <c r="P13" s="40" t="s">
        <v>40</v>
      </c>
      <c r="Q13" s="51">
        <f>ROUND((U13-V13)/F13*1000,4)</f>
        <v>98.8663</v>
      </c>
      <c r="R13" s="49">
        <v>3.523</v>
      </c>
      <c r="S13" s="49">
        <v>0.062</v>
      </c>
      <c r="T13" s="49">
        <v>2.421</v>
      </c>
      <c r="U13" s="48">
        <v>11.85</v>
      </c>
      <c r="V13" s="48">
        <v>5.92</v>
      </c>
      <c r="W13" s="48">
        <v>13.24</v>
      </c>
      <c r="X13" s="48">
        <v>7.31</v>
      </c>
      <c r="Y13" s="48">
        <v>1.22</v>
      </c>
      <c r="Z13" s="48">
        <v>1.22</v>
      </c>
      <c r="AA13" s="48">
        <v>11.93</v>
      </c>
      <c r="AB13" s="47">
        <v>5.96</v>
      </c>
      <c r="AC13" s="39"/>
    </row>
    <row r="14" spans="1:29" ht="18" customHeight="1">
      <c r="A14" s="42" t="s">
        <v>50</v>
      </c>
      <c r="B14" s="43" t="s">
        <v>50</v>
      </c>
      <c r="C14" s="43" t="s">
        <v>47</v>
      </c>
      <c r="D14" s="44">
        <v>0</v>
      </c>
      <c r="E14" s="45">
        <v>0</v>
      </c>
      <c r="F14" s="46">
        <v>53.47</v>
      </c>
      <c r="G14" s="47">
        <v>160.14</v>
      </c>
      <c r="H14" s="46">
        <v>5.74</v>
      </c>
      <c r="I14" s="48">
        <v>0.46</v>
      </c>
      <c r="J14" s="47">
        <f>SUM(H14:I14)</f>
        <v>6.2</v>
      </c>
      <c r="K14" s="40"/>
      <c r="L14" s="41"/>
      <c r="M14" s="41"/>
      <c r="N14" s="49">
        <v>0.008</v>
      </c>
      <c r="O14" s="50">
        <v>0.008</v>
      </c>
      <c r="P14" s="40" t="s">
        <v>40</v>
      </c>
      <c r="Q14" s="51">
        <f>ROUND((U14-V14)/F14*1000,4)</f>
        <v>53.1139</v>
      </c>
      <c r="R14" s="49">
        <v>2.584</v>
      </c>
      <c r="S14" s="49">
        <v>0.046</v>
      </c>
      <c r="T14" s="49">
        <v>1.945</v>
      </c>
      <c r="U14" s="48">
        <v>5.9</v>
      </c>
      <c r="V14" s="48">
        <v>3.06</v>
      </c>
      <c r="W14" s="48">
        <v>7.31</v>
      </c>
      <c r="X14" s="48">
        <v>4.45</v>
      </c>
      <c r="Y14" s="48">
        <v>1.24</v>
      </c>
      <c r="Z14" s="48">
        <v>1.22</v>
      </c>
      <c r="AA14" s="48">
        <v>5.94</v>
      </c>
      <c r="AB14" s="47">
        <v>3.1</v>
      </c>
      <c r="AC14" s="39"/>
    </row>
    <row r="15" spans="1:29" ht="18" customHeight="1">
      <c r="A15" s="42" t="s">
        <v>47</v>
      </c>
      <c r="B15" s="43" t="s">
        <v>47</v>
      </c>
      <c r="C15" s="43" t="s">
        <v>51</v>
      </c>
      <c r="D15" s="44">
        <v>0</v>
      </c>
      <c r="E15" s="45">
        <v>0</v>
      </c>
      <c r="F15" s="46">
        <v>37.87</v>
      </c>
      <c r="G15" s="47">
        <v>504.36</v>
      </c>
      <c r="H15" s="46">
        <v>7.41</v>
      </c>
      <c r="I15" s="48">
        <v>0.42</v>
      </c>
      <c r="J15" s="47">
        <f>SUM(H15:I15)</f>
        <v>7.83</v>
      </c>
      <c r="K15" s="40"/>
      <c r="L15" s="41"/>
      <c r="M15" s="41"/>
      <c r="N15" s="49">
        <v>0.032</v>
      </c>
      <c r="O15" s="50">
        <v>0.032</v>
      </c>
      <c r="P15" s="40" t="s">
        <v>46</v>
      </c>
      <c r="Q15" s="51">
        <f>ROUND((U15-V15)/F15*1000,4)</f>
        <v>9.7703</v>
      </c>
      <c r="R15" s="49">
        <v>1.561</v>
      </c>
      <c r="S15" s="49">
        <v>0.077</v>
      </c>
      <c r="T15" s="49">
        <v>1.491</v>
      </c>
      <c r="U15" s="48">
        <v>-5.34</v>
      </c>
      <c r="V15" s="48">
        <v>-5.71</v>
      </c>
      <c r="W15" s="48">
        <v>4.45</v>
      </c>
      <c r="X15" s="48">
        <v>4.07</v>
      </c>
      <c r="Y15" s="48">
        <v>9.52</v>
      </c>
      <c r="Z15" s="48">
        <v>9.52</v>
      </c>
      <c r="AA15" s="48">
        <v>-5.23</v>
      </c>
      <c r="AB15" s="47">
        <v>-5.6</v>
      </c>
      <c r="AC15" s="39"/>
    </row>
    <row r="16" spans="1:29" ht="18" customHeight="1">
      <c r="A16" s="42" t="s">
        <v>51</v>
      </c>
      <c r="B16" s="43" t="s">
        <v>51</v>
      </c>
      <c r="C16" s="43" t="s">
        <v>52</v>
      </c>
      <c r="D16" s="44">
        <v>0</v>
      </c>
      <c r="E16" s="45">
        <v>0</v>
      </c>
      <c r="F16" s="46">
        <v>52.79</v>
      </c>
      <c r="G16" s="47">
        <v>557.15</v>
      </c>
      <c r="H16" s="46">
        <v>7.83</v>
      </c>
      <c r="I16" s="48">
        <v>0.32</v>
      </c>
      <c r="J16" s="47">
        <f>SUM(H16:I16)</f>
        <v>8.15</v>
      </c>
      <c r="K16" s="40"/>
      <c r="L16" s="41"/>
      <c r="M16" s="41"/>
      <c r="N16" s="49">
        <v>0.032</v>
      </c>
      <c r="O16" s="50">
        <v>0.032</v>
      </c>
      <c r="P16" s="40" t="s">
        <v>46</v>
      </c>
      <c r="Q16" s="51">
        <f>ROUND((U16-V16)/F16*1000,4)</f>
        <v>54.3664</v>
      </c>
      <c r="R16" s="49">
        <v>3.669</v>
      </c>
      <c r="S16" s="49">
        <v>0.18</v>
      </c>
      <c r="T16" s="49">
        <v>2.77</v>
      </c>
      <c r="U16" s="48">
        <v>-5.73</v>
      </c>
      <c r="V16" s="48">
        <v>-8.6</v>
      </c>
      <c r="W16" s="48">
        <v>4.07</v>
      </c>
      <c r="X16" s="48">
        <v>6.94</v>
      </c>
      <c r="Y16" s="48">
        <v>9.54</v>
      </c>
      <c r="Z16" s="48">
        <v>15.27</v>
      </c>
      <c r="AA16" s="48">
        <v>-5.66</v>
      </c>
      <c r="AB16" s="47">
        <v>-8.53</v>
      </c>
      <c r="AC16" s="39"/>
    </row>
    <row r="17" spans="1:29" ht="13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</sheetData>
  <mergeCells count="28">
    <mergeCell ref="AC1:AC4"/>
    <mergeCell ref="P1:AB1"/>
    <mergeCell ref="P2:P3"/>
    <mergeCell ref="Q2:Q3"/>
    <mergeCell ref="R2:R3"/>
    <mergeCell ref="S2:S3"/>
    <mergeCell ref="T2:T3"/>
    <mergeCell ref="U2:V2"/>
    <mergeCell ref="W2:X2"/>
    <mergeCell ref="Y2:Z2"/>
    <mergeCell ref="AA2:AB2"/>
    <mergeCell ref="K1:O1"/>
    <mergeCell ref="K2:K3"/>
    <mergeCell ref="L2:L3"/>
    <mergeCell ref="M2:M3"/>
    <mergeCell ref="N2:N3"/>
    <mergeCell ref="O2:O3"/>
    <mergeCell ref="F1:G1"/>
    <mergeCell ref="F2:F3"/>
    <mergeCell ref="G2:G3"/>
    <mergeCell ref="H1:J1"/>
    <mergeCell ref="H2:H3"/>
    <mergeCell ref="I2:I3"/>
    <mergeCell ref="J2:J3"/>
    <mergeCell ref="A1:A4"/>
    <mergeCell ref="B1:B4"/>
    <mergeCell ref="C1:C4"/>
    <mergeCell ref="D1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 Road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Ishikawa</cp:lastModifiedBy>
  <dcterms:created xsi:type="dcterms:W3CDTF">2009-07-03T04:23:33Z</dcterms:created>
  <dcterms:modified xsi:type="dcterms:W3CDTF">2009-07-03T04:26:24Z</dcterms:modified>
  <cp:category/>
  <cp:version/>
  <cp:contentType/>
  <cp:contentStatus/>
</cp:coreProperties>
</file>